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5200" windowHeight="119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wsk_rent'!$A$1:$I$23</definedName>
    <definedName name="_xlnm.Print_Area" localSheetId="1">'Przychody'!$A$1:$P$29</definedName>
    <definedName name="_xlnm.Print_Area" localSheetId="2">'RZS'!$A$1:$I$47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<sst xmlns="http://schemas.openxmlformats.org/spreadsheetml/2006/main" count="134" uniqueCount="94">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</sst>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40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9" fillId="0" borderId="14" xfId="0" applyFont="1" applyBorder="1" applyAlignment="1">
      <alignment/>
    </xf>
    <xf numFmtId="0" fontId="38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/>
    </xf>
    <xf numFmtId="0" fontId="39" fillId="40" borderId="17" xfId="0" applyFont="1" applyFill="1" applyBorder="1" applyAlignment="1">
      <alignment/>
    </xf>
    <xf numFmtId="0" fontId="39" fillId="0" borderId="10" xfId="0" applyFont="1" applyBorder="1" applyAlignment="1" applyProtection="1">
      <alignment horizontal="center"/>
      <protection/>
    </xf>
    <xf numFmtId="0" fontId="42" fillId="37" borderId="18" xfId="0" applyFont="1" applyFill="1" applyBorder="1" applyAlignment="1" applyProtection="1">
      <alignment horizontal="center" vertical="center" wrapText="1"/>
      <protection/>
    </xf>
    <xf numFmtId="0" fontId="42" fillId="37" borderId="0" xfId="0" applyFont="1" applyFill="1" applyBorder="1" applyAlignment="1" applyProtection="1">
      <alignment horizontal="center" vertical="center" wrapText="1"/>
      <protection/>
    </xf>
    <xf numFmtId="0" fontId="39" fillId="37" borderId="12" xfId="0" applyFont="1" applyFill="1" applyBorder="1" applyAlignment="1" applyProtection="1">
      <alignment horizontal="center" vertical="center" wrapText="1"/>
      <protection/>
    </xf>
    <xf numFmtId="0" fontId="39" fillId="37" borderId="13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8" fontId="39" fillId="36" borderId="19" xfId="0" applyNumberFormat="1" applyFont="1" applyFill="1" applyBorder="1" applyAlignment="1">
      <alignment horizontal="center" vertical="center" wrapText="1"/>
    </xf>
    <xf numFmtId="8" fontId="39" fillId="36" borderId="2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9" t="s">
        <v>41</v>
      </c>
      <c r="D1" s="79"/>
      <c r="E1" s="79"/>
      <c r="F1" s="79"/>
      <c r="G1" s="32"/>
      <c r="H1" s="32"/>
      <c r="I1" s="32"/>
      <c r="J1" s="32"/>
    </row>
    <row r="2" spans="3:10" ht="40.5" customHeight="1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3:10" ht="51.75" customHeight="1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3:10" ht="1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ht="1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ht="15">
      <c r="A6" s="63"/>
      <c r="C6" s="13" t="s">
        <v>51</v>
      </c>
      <c r="D6" s="13"/>
      <c r="E6" s="19"/>
      <c r="F6" s="19"/>
      <c r="G6" s="19"/>
      <c r="H6" s="19"/>
      <c r="I6" s="19">
        <f>G6*H6</f>
        <v>0</v>
      </c>
      <c r="J6" s="33" t="s">
        <v>50</v>
      </c>
    </row>
    <row r="7" spans="1:10" s="17" customFormat="1" ht="15">
      <c r="A7" s="63"/>
      <c r="C7" s="13" t="s">
        <v>52</v>
      </c>
      <c r="D7" s="13"/>
      <c r="E7" s="19"/>
      <c r="F7" s="19"/>
      <c r="G7" s="19"/>
      <c r="H7" s="19"/>
      <c r="I7" s="19">
        <f>G7*H7</f>
        <v>0</v>
      </c>
      <c r="J7" s="33" t="s">
        <v>50</v>
      </c>
    </row>
    <row r="8" spans="1:10" s="17" customFormat="1" ht="1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ht="15">
      <c r="A9" s="63"/>
      <c r="C9" s="13" t="s">
        <v>54</v>
      </c>
      <c r="D9" s="13"/>
      <c r="E9" s="19"/>
      <c r="F9" s="19"/>
      <c r="G9" s="19"/>
      <c r="H9" s="19"/>
      <c r="I9" s="19">
        <f>G9*H9</f>
        <v>0</v>
      </c>
      <c r="J9" s="33" t="s">
        <v>50</v>
      </c>
    </row>
    <row r="10" spans="1:10" s="17" customFormat="1" ht="1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ht="15">
      <c r="A11" s="63"/>
      <c r="C11" s="13" t="s">
        <v>49</v>
      </c>
      <c r="D11" s="13"/>
      <c r="E11" s="19"/>
      <c r="F11" s="19"/>
      <c r="G11" s="19"/>
      <c r="H11" s="19"/>
      <c r="I11" s="19">
        <f>G11*H11</f>
        <v>0</v>
      </c>
      <c r="J11" s="33" t="s">
        <v>50</v>
      </c>
    </row>
    <row r="12" spans="1:10" s="17" customFormat="1" ht="15">
      <c r="A12" s="63"/>
      <c r="C12" s="13" t="s">
        <v>51</v>
      </c>
      <c r="D12" s="13"/>
      <c r="E12" s="19"/>
      <c r="F12" s="19"/>
      <c r="G12" s="19"/>
      <c r="H12" s="19"/>
      <c r="I12" s="19">
        <f>G12*H12</f>
        <v>0</v>
      </c>
      <c r="J12" s="33" t="s">
        <v>50</v>
      </c>
    </row>
    <row r="13" spans="1:10" s="17" customFormat="1" ht="15">
      <c r="A13" s="63"/>
      <c r="C13" s="13" t="s">
        <v>52</v>
      </c>
      <c r="D13" s="13"/>
      <c r="E13" s="19"/>
      <c r="F13" s="19"/>
      <c r="G13" s="19"/>
      <c r="H13" s="19"/>
      <c r="I13" s="19">
        <f>G13*H13</f>
        <v>0</v>
      </c>
      <c r="J13" s="33" t="s">
        <v>50</v>
      </c>
    </row>
    <row r="14" spans="1:10" s="17" customFormat="1" ht="15">
      <c r="A14" s="63"/>
      <c r="C14" s="13" t="s">
        <v>53</v>
      </c>
      <c r="D14" s="13"/>
      <c r="E14" s="19"/>
      <c r="F14" s="19"/>
      <c r="G14" s="19"/>
      <c r="H14" s="19"/>
      <c r="I14" s="19">
        <f>G14*H14</f>
        <v>0</v>
      </c>
      <c r="J14" s="33" t="s">
        <v>50</v>
      </c>
    </row>
    <row r="15" spans="1:10" s="17" customFormat="1" ht="15">
      <c r="A15" s="63"/>
      <c r="C15" s="13" t="s">
        <v>54</v>
      </c>
      <c r="D15" s="13"/>
      <c r="E15" s="19"/>
      <c r="F15" s="19"/>
      <c r="G15" s="19"/>
      <c r="H15" s="19"/>
      <c r="I15" s="19">
        <f>G15*H15</f>
        <v>0</v>
      </c>
      <c r="J15" s="33" t="s">
        <v>50</v>
      </c>
    </row>
    <row r="16" spans="3:10" ht="1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0" ht="1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ht="1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ht="1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_xlfn.SUMIFS(I5:I15,J5:J15,"Ki pieniężne")</f>
        <v>0</v>
      </c>
      <c r="Q20" s="32"/>
    </row>
    <row r="21" spans="3:17" ht="27.75" customHeight="1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6" ht="1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6" ht="1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6" ht="1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6" ht="1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6" ht="1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6" ht="1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0" ht="15">
      <c r="C30" s="73"/>
      <c r="D30" s="73"/>
      <c r="E30" s="73"/>
      <c r="F30" s="73"/>
      <c r="G30" s="73"/>
      <c r="H30" s="73"/>
      <c r="I30" s="73"/>
      <c r="J30" s="34"/>
    </row>
    <row r="31" spans="3:10" ht="15">
      <c r="C31" s="73"/>
      <c r="D31" s="73"/>
      <c r="E31" s="73"/>
      <c r="F31" s="73"/>
      <c r="G31" s="73"/>
      <c r="H31" s="73"/>
      <c r="I31" s="73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showGridLines="0" view="pageBreakPreview" zoomScale="115" zoomScaleSheetLayoutView="115" zoomScalePageLayoutView="0" workbookViewId="0" topLeftCell="A1">
      <selection activeCell="O7" sqref="O7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15" width="11.00390625" style="32" customWidth="1"/>
    <col min="16" max="16" width="1.421875" style="32" customWidth="1"/>
    <col min="17" max="16384" width="9.140625" style="32" customWidth="1"/>
  </cols>
  <sheetData>
    <row r="1" ht="2.25" customHeight="1"/>
    <row r="2" ht="17.25" customHeight="1">
      <c r="C2" s="35" t="s">
        <v>39</v>
      </c>
    </row>
    <row r="3" spans="3:15" ht="16.5" customHeight="1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3:16" ht="12.75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3:16" ht="12.75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3:16" ht="51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ht="12.75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ht="12.75">
      <c r="A15" s="61"/>
      <c r="C15" s="82" t="s">
        <v>87</v>
      </c>
      <c r="D15" s="83"/>
      <c r="E15" s="84" t="str">
        <f>TEXT('NPV + wsk_rent'!D6,0)&amp;" = A"</f>
        <v>0 = A</v>
      </c>
      <c r="F15" s="85"/>
      <c r="G15" s="86"/>
      <c r="H15" s="84" t="str">
        <f>TEXT('NPV + wsk_rent'!E6,0)&amp;" = B"</f>
        <v>0 = B</v>
      </c>
      <c r="I15" s="86"/>
      <c r="J15" s="84" t="str">
        <f>TEXT('NPV + wsk_rent'!F6,0)&amp;" = C"</f>
        <v>0 = C</v>
      </c>
      <c r="K15" s="86"/>
      <c r="L15" s="84" t="str">
        <f>TEXT('NPV + wsk_rent'!G6,0)&amp;" = D"</f>
        <v>0 = D</v>
      </c>
      <c r="M15" s="86"/>
      <c r="N15" s="84" t="str">
        <f>TEXT('NPV + wsk_rent'!H6,0)&amp;" = E"</f>
        <v>0 = E</v>
      </c>
      <c r="O15" s="86"/>
      <c r="P15" s="18"/>
      <c r="Q15" s="36"/>
    </row>
    <row r="16" spans="1:17" s="37" customFormat="1" ht="12.75">
      <c r="A16" s="61"/>
      <c r="C16" s="82" t="s">
        <v>88</v>
      </c>
      <c r="D16" s="83"/>
      <c r="E16" s="84">
        <f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ht="12.75">
      <c r="Q17" s="38"/>
    </row>
    <row r="18" spans="3:15" ht="51.75" customHeight="1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5" ht="12.7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5" ht="25.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5" ht="12.7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5" ht="12.75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5" ht="12.75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5" ht="12.7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5" ht="12.7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5" ht="12.7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5" ht="12.75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5" ht="12.7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Q46"/>
  <sheetViews>
    <sheetView showGridLines="0" view="pageBreakPreview" zoomScale="115" zoomScaleSheetLayoutView="115" zoomScalePageLayoutView="0" workbookViewId="0" topLeftCell="A1">
      <selection activeCell="B33" sqref="B33:H4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8" width="9.140625" style="37" customWidth="1"/>
    <col min="9" max="9" width="1.57421875" style="37" customWidth="1"/>
    <col min="10" max="10" width="9.140625" style="37" customWidth="1"/>
    <col min="11" max="11" width="31.00390625" style="37" bestFit="1" customWidth="1"/>
    <col min="12" max="16384" width="9.140625" style="37" customWidth="1"/>
  </cols>
  <sheetData>
    <row r="1" ht="6" customHeight="1"/>
    <row r="2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 ht="12.75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ht="12.75">
      <c r="B5" s="26" t="s">
        <v>64</v>
      </c>
      <c r="C5" s="29"/>
      <c r="D5" s="29"/>
      <c r="E5" s="29"/>
      <c r="F5" s="29"/>
      <c r="G5" s="29"/>
      <c r="H5" s="29"/>
    </row>
    <row r="6" spans="2:8" ht="25.5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ht="12.75">
      <c r="B7" s="25" t="s">
        <v>66</v>
      </c>
      <c r="C7" s="29"/>
      <c r="D7" s="29"/>
      <c r="E7" s="29"/>
      <c r="F7" s="29"/>
      <c r="G7" s="29"/>
      <c r="H7" s="29"/>
    </row>
    <row r="8" spans="2:8" ht="12.75">
      <c r="B8" s="13"/>
      <c r="C8" s="12"/>
      <c r="D8" s="12"/>
      <c r="E8" s="12"/>
      <c r="F8" s="12"/>
      <c r="G8" s="12"/>
      <c r="H8" s="12"/>
    </row>
    <row r="9" spans="2:8" ht="12.75">
      <c r="B9" s="13"/>
      <c r="C9" s="12"/>
      <c r="D9" s="12"/>
      <c r="E9" s="12"/>
      <c r="F9" s="12"/>
      <c r="G9" s="12"/>
      <c r="H9" s="12"/>
    </row>
    <row r="10" spans="2:8" ht="12.75">
      <c r="B10" s="31" t="s">
        <v>13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  <c r="G10" s="30">
        <f>G6+G8+G9</f>
        <v>0</v>
      </c>
      <c r="H10" s="30">
        <f>H6+H8+H9</f>
        <v>0</v>
      </c>
    </row>
    <row r="11" spans="2:8" ht="12.75">
      <c r="B11" s="31" t="s">
        <v>67</v>
      </c>
      <c r="C11" s="29"/>
      <c r="D11" s="29"/>
      <c r="E11" s="29"/>
      <c r="F11" s="29"/>
      <c r="G11" s="29"/>
      <c r="H11" s="29"/>
    </row>
    <row r="12" spans="2:8" ht="12.75">
      <c r="B12" s="27" t="s">
        <v>68</v>
      </c>
      <c r="C12" s="12"/>
      <c r="D12" s="12"/>
      <c r="E12" s="12"/>
      <c r="F12" s="12"/>
      <c r="G12" s="12"/>
      <c r="H12" s="12"/>
    </row>
    <row r="13" spans="2:8" ht="25.5">
      <c r="B13" s="27" t="s">
        <v>69</v>
      </c>
      <c r="C13" s="12"/>
      <c r="D13" s="12"/>
      <c r="E13" s="12"/>
      <c r="F13" s="12"/>
      <c r="G13" s="12"/>
      <c r="H13" s="12"/>
    </row>
    <row r="14" spans="2:8" ht="12.75">
      <c r="B14" s="27" t="s">
        <v>70</v>
      </c>
      <c r="C14" s="12"/>
      <c r="D14" s="12"/>
      <c r="E14" s="12"/>
      <c r="F14" s="12"/>
      <c r="G14" s="12"/>
      <c r="H14" s="12"/>
    </row>
    <row r="15" spans="2:8" ht="12.75">
      <c r="B15" s="27" t="s">
        <v>71</v>
      </c>
      <c r="C15" s="12"/>
      <c r="D15" s="12"/>
      <c r="E15" s="12"/>
      <c r="F15" s="12"/>
      <c r="G15" s="12"/>
      <c r="H15" s="12"/>
    </row>
    <row r="16" spans="2:8" ht="12.75">
      <c r="B16" s="27" t="s">
        <v>72</v>
      </c>
      <c r="C16" s="12"/>
      <c r="D16" s="12"/>
      <c r="E16" s="12"/>
      <c r="F16" s="12"/>
      <c r="G16" s="12"/>
      <c r="H16" s="12"/>
    </row>
    <row r="17" spans="2:8" ht="12.75">
      <c r="B17" s="27" t="s">
        <v>73</v>
      </c>
      <c r="C17" s="12"/>
      <c r="D17" s="12"/>
      <c r="E17" s="12"/>
      <c r="F17" s="12"/>
      <c r="G17" s="12"/>
      <c r="H17" s="12"/>
    </row>
    <row r="18" spans="2:17" ht="12.75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ht="12.75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ht="12.75">
      <c r="B20" s="45">
        <f>IF(AND(C20="",D20="",E20="",F20=""),"",K20)</f>
      </c>
      <c r="C20" s="14">
        <f>IF(L20=0,"",L20)</f>
      </c>
      <c r="D20" s="14">
        <f aca="true" t="shared" si="0" ref="D20:F21">IF(M20=0,"",M20)</f>
      </c>
      <c r="E20" s="14">
        <f t="shared" si="0"/>
      </c>
      <c r="F20" s="14">
        <f t="shared" si="0"/>
      </c>
      <c r="G20" s="14">
        <f>IF(P20=0,"",P20)</f>
      </c>
      <c r="H20" s="14">
        <f>IF(Q20=0,"",Q20)</f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ht="12.75">
      <c r="B21" s="46">
        <f>IF(AND(C21="",D21="",E21="",F21=""),"",K21)</f>
      </c>
      <c r="C21" s="14">
        <f>IF(L21=0,"",L21)</f>
      </c>
      <c r="D21" s="14">
        <f t="shared" si="0"/>
      </c>
      <c r="E21" s="14">
        <f t="shared" si="0"/>
      </c>
      <c r="F21" s="14">
        <f t="shared" si="0"/>
      </c>
      <c r="G21" s="14">
        <f>IF(P21=0,"",P21)</f>
      </c>
      <c r="H21" s="14">
        <f>IF(Q21=0,"",Q21)</f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9" ht="12.75">
      <c r="B22" s="41"/>
      <c r="C22" s="12"/>
      <c r="D22" s="50"/>
      <c r="E22" s="50"/>
      <c r="F22" s="50"/>
      <c r="G22" s="50"/>
      <c r="H22" s="50"/>
      <c r="I22" s="43"/>
    </row>
    <row r="23" spans="2:8" ht="12.75">
      <c r="B23" s="41"/>
      <c r="C23" s="12"/>
      <c r="D23" s="12"/>
      <c r="E23" s="12"/>
      <c r="F23" s="12"/>
      <c r="G23" s="12"/>
      <c r="H23" s="12"/>
    </row>
    <row r="24" spans="2:8" ht="12.75">
      <c r="B24" s="41"/>
      <c r="C24" s="12"/>
      <c r="D24" s="12"/>
      <c r="E24" s="12"/>
      <c r="F24" s="12"/>
      <c r="G24" s="12"/>
      <c r="H24" s="12"/>
    </row>
    <row r="25" spans="2:8" ht="12.75">
      <c r="B25" s="41"/>
      <c r="C25" s="41"/>
      <c r="D25" s="41"/>
      <c r="E25" s="41"/>
      <c r="F25" s="41"/>
      <c r="G25" s="41"/>
      <c r="H25" s="41"/>
    </row>
    <row r="26" spans="2:8" ht="12.75">
      <c r="B26" s="13"/>
      <c r="C26" s="12"/>
      <c r="D26" s="12"/>
      <c r="E26" s="12"/>
      <c r="F26" s="12"/>
      <c r="G26" s="12"/>
      <c r="H26" s="12"/>
    </row>
    <row r="27" spans="2:8" ht="12.75">
      <c r="B27" s="13"/>
      <c r="C27" s="12"/>
      <c r="D27" s="12"/>
      <c r="E27" s="12"/>
      <c r="F27" s="12"/>
      <c r="G27" s="12"/>
      <c r="H27" s="12"/>
    </row>
    <row r="28" spans="2:8" ht="12.75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>SUM(E12:E18)+SUM(E20:E27)</f>
        <v>0</v>
      </c>
      <c r="F28" s="30">
        <f>SUM(F12:F18)+SUM(F20:F27)</f>
        <v>0</v>
      </c>
      <c r="G28" s="30">
        <f>SUM(G12:G18)+SUM(G20:G27)</f>
        <v>0</v>
      </c>
      <c r="H28" s="30">
        <f>SUM(H12:H18)+SUM(H20:H27)</f>
        <v>0</v>
      </c>
    </row>
    <row r="29" spans="2:8" ht="12.75">
      <c r="B29" s="31" t="s">
        <v>76</v>
      </c>
      <c r="C29" s="30">
        <f>C10-C28</f>
        <v>0</v>
      </c>
      <c r="D29" s="30">
        <f>D10-D28</f>
        <v>0</v>
      </c>
      <c r="E29" s="30">
        <f>E10-E28</f>
        <v>0</v>
      </c>
      <c r="F29" s="30">
        <f>F10-F28</f>
        <v>0</v>
      </c>
      <c r="G29" s="30">
        <f>G10-G28</f>
        <v>0</v>
      </c>
      <c r="H29" s="30">
        <f>H10-H28</f>
        <v>0</v>
      </c>
    </row>
    <row r="30" spans="2:8" ht="12.75">
      <c r="B30" s="31" t="s">
        <v>77</v>
      </c>
      <c r="C30" s="12"/>
      <c r="D30" s="12"/>
      <c r="E30" s="12"/>
      <c r="F30" s="12"/>
      <c r="G30" s="12"/>
      <c r="H30" s="12"/>
    </row>
    <row r="31" spans="2:8" ht="12.75">
      <c r="B31" s="31" t="s">
        <v>78</v>
      </c>
      <c r="C31" s="30">
        <f>C29-C30</f>
        <v>0</v>
      </c>
      <c r="D31" s="30">
        <f>D29-D30</f>
        <v>0</v>
      </c>
      <c r="E31" s="30">
        <f>E29-E30</f>
        <v>0</v>
      </c>
      <c r="F31" s="30">
        <f>F29-F30</f>
        <v>0</v>
      </c>
      <c r="G31" s="30">
        <f>G29-G30</f>
        <v>0</v>
      </c>
      <c r="H31" s="30">
        <f>H29-H30</f>
        <v>0</v>
      </c>
    </row>
    <row r="32" spans="2:8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 ht="12.75">
      <c r="B33" s="87"/>
      <c r="C33" s="87"/>
      <c r="D33" s="87"/>
      <c r="E33" s="87"/>
      <c r="F33" s="87"/>
      <c r="G33" s="87"/>
      <c r="H33" s="87"/>
    </row>
    <row r="34" spans="2:8" ht="12.75">
      <c r="B34" s="87"/>
      <c r="C34" s="87"/>
      <c r="D34" s="87"/>
      <c r="E34" s="87"/>
      <c r="F34" s="87"/>
      <c r="G34" s="87"/>
      <c r="H34" s="87"/>
    </row>
    <row r="35" spans="2:8" ht="12.75">
      <c r="B35" s="87"/>
      <c r="C35" s="87"/>
      <c r="D35" s="87"/>
      <c r="E35" s="87"/>
      <c r="F35" s="87"/>
      <c r="G35" s="87"/>
      <c r="H35" s="87"/>
    </row>
    <row r="36" spans="2:8" ht="12.75">
      <c r="B36" s="87"/>
      <c r="C36" s="87"/>
      <c r="D36" s="87"/>
      <c r="E36" s="87"/>
      <c r="F36" s="87"/>
      <c r="G36" s="87"/>
      <c r="H36" s="87"/>
    </row>
    <row r="37" spans="2:8" ht="12.75">
      <c r="B37" s="87"/>
      <c r="C37" s="87"/>
      <c r="D37" s="87"/>
      <c r="E37" s="87"/>
      <c r="F37" s="87"/>
      <c r="G37" s="87"/>
      <c r="H37" s="87"/>
    </row>
    <row r="38" spans="2:8" ht="12.75">
      <c r="B38" s="87"/>
      <c r="C38" s="87"/>
      <c r="D38" s="87"/>
      <c r="E38" s="87"/>
      <c r="F38" s="87"/>
      <c r="G38" s="87"/>
      <c r="H38" s="87"/>
    </row>
    <row r="39" spans="2:8" ht="12.75">
      <c r="B39" s="87"/>
      <c r="C39" s="87"/>
      <c r="D39" s="87"/>
      <c r="E39" s="87"/>
      <c r="F39" s="87"/>
      <c r="G39" s="87"/>
      <c r="H39" s="87"/>
    </row>
    <row r="40" spans="2:8" ht="12.75">
      <c r="B40" s="87"/>
      <c r="C40" s="87"/>
      <c r="D40" s="87"/>
      <c r="E40" s="87"/>
      <c r="F40" s="87"/>
      <c r="G40" s="87"/>
      <c r="H40" s="87"/>
    </row>
    <row r="41" spans="2:8" ht="12.75">
      <c r="B41" s="87"/>
      <c r="C41" s="87"/>
      <c r="D41" s="87"/>
      <c r="E41" s="87"/>
      <c r="F41" s="87"/>
      <c r="G41" s="87"/>
      <c r="H41" s="87"/>
    </row>
    <row r="42" spans="2:8" ht="12.75">
      <c r="B42" s="87"/>
      <c r="C42" s="87"/>
      <c r="D42" s="87"/>
      <c r="E42" s="87"/>
      <c r="F42" s="87"/>
      <c r="G42" s="87"/>
      <c r="H42" s="87"/>
    </row>
    <row r="43" spans="2:8" ht="12.75">
      <c r="B43" s="87"/>
      <c r="C43" s="87"/>
      <c r="D43" s="87"/>
      <c r="E43" s="87"/>
      <c r="F43" s="87"/>
      <c r="G43" s="87"/>
      <c r="H43" s="87"/>
    </row>
    <row r="44" spans="2:8" ht="12.75">
      <c r="B44" s="87"/>
      <c r="C44" s="87"/>
      <c r="D44" s="87"/>
      <c r="E44" s="87"/>
      <c r="F44" s="87"/>
      <c r="G44" s="87"/>
      <c r="H44" s="87"/>
    </row>
    <row r="45" spans="2:8" ht="12.75">
      <c r="B45" s="87"/>
      <c r="C45" s="87"/>
      <c r="D45" s="87"/>
      <c r="E45" s="87"/>
      <c r="F45" s="87"/>
      <c r="G45" s="87"/>
      <c r="H45" s="87"/>
    </row>
    <row r="46" spans="2:8" ht="12.75">
      <c r="B46" s="87"/>
      <c r="C46" s="87"/>
      <c r="D46" s="87"/>
      <c r="E46" s="87"/>
      <c r="F46" s="87"/>
      <c r="G46" s="87"/>
      <c r="H46" s="87"/>
    </row>
    <row r="47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H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showGridLines="0" view="pageBreakPreview" zoomScale="115" zoomScaleSheetLayoutView="115" zoomScalePageLayoutView="0" workbookViewId="0" topLeftCell="A1">
      <selection activeCell="D5" sqref="D5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8" width="13.7109375" style="0" customWidth="1"/>
    <col min="9" max="9" width="4.140625" style="0" customWidth="1"/>
  </cols>
  <sheetData>
    <row r="1" ht="7.5" customHeight="1"/>
    <row r="2" spans="2:8" ht="16.5" customHeight="1">
      <c r="B2" s="32" t="s">
        <v>35</v>
      </c>
      <c r="C2" s="32"/>
      <c r="D2" s="32"/>
      <c r="E2" s="32"/>
      <c r="F2" s="32"/>
      <c r="G2" s="32"/>
      <c r="H2" s="32"/>
    </row>
    <row r="3" spans="2:8" ht="1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8" ht="33.75" customHeight="1">
      <c r="B4" s="104"/>
      <c r="C4" s="22" t="s">
        <v>18</v>
      </c>
      <c r="D4" s="104"/>
      <c r="E4" s="104"/>
      <c r="F4" s="104"/>
      <c r="G4" s="104"/>
      <c r="H4" s="104"/>
    </row>
    <row r="5" spans="2:8" ht="1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8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8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8" ht="15">
      <c r="B8" s="5" t="s">
        <v>25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  <c r="G8" s="65">
        <f>G6-G7</f>
        <v>0</v>
      </c>
      <c r="H8" s="65">
        <f>H6-H7</f>
        <v>0</v>
      </c>
    </row>
    <row r="9" spans="2:8" ht="22.5" customHeight="1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8" ht="17.25" customHeight="1">
      <c r="B10" s="53"/>
      <c r="C10" s="105"/>
      <c r="D10" s="105"/>
      <c r="E10" s="105"/>
      <c r="F10" s="105"/>
      <c r="G10" s="105"/>
      <c r="H10" s="105"/>
    </row>
    <row r="11" spans="2:8" ht="15">
      <c r="B11" s="6" t="s">
        <v>27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  <c r="G11" s="65">
        <f>G8-G9</f>
        <v>0</v>
      </c>
      <c r="H11" s="65">
        <f>H8-H9</f>
        <v>0</v>
      </c>
    </row>
    <row r="12" spans="2:8" ht="1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8" ht="1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8" ht="15">
      <c r="B14" s="6" t="s">
        <v>30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</f>
        <v>0</v>
      </c>
      <c r="G14" s="65">
        <f>(-G5)+G11+G13</f>
        <v>0</v>
      </c>
      <c r="H14" s="65">
        <f>(-H5)+H11+H13+H12</f>
        <v>0</v>
      </c>
    </row>
    <row r="15" spans="2:9" ht="25.5">
      <c r="B15" s="6" t="s">
        <v>31</v>
      </c>
      <c r="C15" s="22">
        <f>1/(1+$I15)^0</f>
        <v>1</v>
      </c>
      <c r="D15" s="9">
        <f>ROUND(1/(1+$I15)^1,4)</f>
        <v>0.9725</v>
      </c>
      <c r="E15" s="9">
        <f>ROUND(1/(1+$I15)^2,4)</f>
        <v>0.9457</v>
      </c>
      <c r="F15" s="9">
        <f>ROUND(1/(1+$I15)^3,4)</f>
        <v>0.9197</v>
      </c>
      <c r="G15" s="9">
        <f>ROUND(1/(1+$I15)^4,4)</f>
        <v>0.8944</v>
      </c>
      <c r="H15" s="9">
        <f>ROUND(1/(1+$I15)^5,4)</f>
        <v>0.8698</v>
      </c>
      <c r="I15" s="4">
        <v>0.0283</v>
      </c>
    </row>
    <row r="16" spans="2:8" ht="15">
      <c r="B16" s="10" t="s">
        <v>32</v>
      </c>
      <c r="C16" s="102">
        <f>SUMPRODUCT(C14:H14,C15:H15)</f>
        <v>0</v>
      </c>
      <c r="D16" s="103"/>
      <c r="E16" s="103"/>
      <c r="F16" s="106"/>
      <c r="G16" s="106"/>
      <c r="H16" s="106"/>
    </row>
    <row r="17" spans="2:8" ht="15">
      <c r="B17" s="32"/>
      <c r="C17" s="32"/>
      <c r="D17" s="32"/>
      <c r="E17" s="32"/>
      <c r="F17" s="32"/>
      <c r="G17" s="32"/>
      <c r="H17" s="32"/>
    </row>
    <row r="18" spans="2:8" ht="15">
      <c r="B18" s="32"/>
      <c r="C18" s="32"/>
      <c r="D18" s="32"/>
      <c r="E18" s="32"/>
      <c r="F18" s="32"/>
      <c r="G18" s="32"/>
      <c r="H18" s="32"/>
    </row>
    <row r="19" spans="2:8" ht="15">
      <c r="B19" s="32" t="s">
        <v>36</v>
      </c>
      <c r="C19" s="32"/>
      <c r="D19" s="32"/>
      <c r="E19" s="32"/>
      <c r="F19" s="32"/>
      <c r="G19" s="32"/>
      <c r="H19" s="32"/>
    </row>
    <row r="20" spans="2:9" ht="1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ht="15">
      <c r="B21" s="100"/>
      <c r="C21" s="101"/>
      <c r="D21" s="101"/>
      <c r="E21" s="101"/>
      <c r="F21" s="101"/>
      <c r="G21" s="101"/>
      <c r="H21" s="101"/>
      <c r="I21" s="3"/>
    </row>
    <row r="22" spans="2:9" ht="25.5">
      <c r="B22" s="1" t="s">
        <v>34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11">
        <f>IF(RZS!F6=0,"",RZS!F29/RZS!F6*100%)</f>
      </c>
      <c r="G22" s="11">
        <f>IF(RZS!G6=0,"",RZS!G29/RZS!G6*100%)</f>
      </c>
      <c r="H22" s="11">
        <f>IF(RZS!H6=0,"",RZS!H29/RZS!H6*100%)</f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LUDKA</cp:lastModifiedBy>
  <cp:lastPrinted>2017-02-06T11:32:23Z</cp:lastPrinted>
  <dcterms:created xsi:type="dcterms:W3CDTF">2017-01-11T14:22:24Z</dcterms:created>
  <dcterms:modified xsi:type="dcterms:W3CDTF">2019-06-03T05:57:05Z</dcterms:modified>
  <cp:category/>
  <cp:version/>
  <cp:contentType/>
  <cp:contentStatus/>
</cp:coreProperties>
</file>